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amayauniversity-my.sharepoint.com/personal/haramaya_ro_haramaya_edu_et/Documents/Offfice of DRA/HU Grants/Call for Proposals/2024-25/Announcements/"/>
    </mc:Choice>
  </mc:AlternateContent>
  <xr:revisionPtr revIDLastSave="105" documentId="11_37C6C841B3055828DF6EE696215A3EE215770BD7" xr6:coauthVersionLast="47" xr6:coauthVersionMax="47" xr10:uidLastSave="{E2662D42-8DDB-4923-B661-2EBE86962824}"/>
  <bookViews>
    <workbookView xWindow="-96" yWindow="-96" windowWidth="23232" windowHeight="12432" xr2:uid="{00000000-000D-0000-FFFF-FFFF00000000}"/>
  </bookViews>
  <sheets>
    <sheet name="Template" sheetId="1" r:id="rId1"/>
    <sheet name="Key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1" i="1"/>
  <c r="G60" i="1"/>
  <c r="G52" i="1"/>
  <c r="D74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60" i="1"/>
  <c r="F64" i="1"/>
  <c r="H64" i="1" s="1"/>
  <c r="F63" i="1"/>
  <c r="H63" i="1" s="1"/>
  <c r="F62" i="1"/>
  <c r="H62" i="1" s="1"/>
  <c r="F61" i="1"/>
  <c r="H61" i="1" s="1"/>
  <c r="F65" i="1" l="1"/>
  <c r="C75" i="1" s="1"/>
  <c r="H60" i="1"/>
  <c r="H65" i="1" s="1"/>
  <c r="G65" i="1"/>
  <c r="D75" i="1" s="1"/>
  <c r="F52" i="1"/>
  <c r="C74" i="1" s="1"/>
  <c r="E74" i="1" s="1"/>
  <c r="H52" i="1"/>
  <c r="G36" i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G27" i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F42" i="1"/>
  <c r="H42" i="1" s="1"/>
  <c r="F41" i="1"/>
  <c r="H41" i="1" s="1"/>
  <c r="F40" i="1"/>
  <c r="H40" i="1" s="1"/>
  <c r="F39" i="1"/>
  <c r="H39" i="1" s="1"/>
  <c r="F38" i="1"/>
  <c r="H38" i="1" s="1"/>
  <c r="G18" i="1"/>
  <c r="D70" i="1" s="1"/>
  <c r="E75" i="1" l="1"/>
  <c r="D72" i="1"/>
  <c r="D71" i="1"/>
  <c r="G43" i="1"/>
  <c r="D73" i="1"/>
  <c r="G66" i="1"/>
  <c r="F36" i="1"/>
  <c r="H29" i="1"/>
  <c r="H36" i="1" s="1"/>
  <c r="H43" i="1" s="1"/>
  <c r="F27" i="1"/>
  <c r="C71" i="1" s="1"/>
  <c r="E71" i="1" s="1"/>
  <c r="H20" i="1"/>
  <c r="H27" i="1" s="1"/>
  <c r="C70" i="1" s="1"/>
  <c r="F13" i="1"/>
  <c r="H13" i="1" s="1"/>
  <c r="F14" i="1"/>
  <c r="H14" i="1" s="1"/>
  <c r="F15" i="1"/>
  <c r="H15" i="1" s="1"/>
  <c r="F16" i="1"/>
  <c r="H16" i="1" s="1"/>
  <c r="F17" i="1"/>
  <c r="H17" i="1" s="1"/>
  <c r="H12" i="1"/>
  <c r="H11" i="1"/>
  <c r="D76" i="1" l="1"/>
  <c r="D82" i="1"/>
  <c r="C82" i="1"/>
  <c r="F82" i="1"/>
  <c r="E82" i="1"/>
  <c r="E70" i="1"/>
  <c r="F43" i="1"/>
  <c r="C73" i="1" s="1"/>
  <c r="E73" i="1" s="1"/>
  <c r="C72" i="1"/>
  <c r="E72" i="1" s="1"/>
  <c r="H18" i="1"/>
  <c r="H66" i="1" s="1"/>
  <c r="F18" i="1"/>
  <c r="C76" i="1" l="1"/>
  <c r="F66" i="1"/>
  <c r="E76" i="1" l="1"/>
  <c r="C90" i="1" s="1"/>
  <c r="D81" i="1"/>
  <c r="F81" i="1"/>
  <c r="E81" i="1"/>
  <c r="C81" i="1"/>
  <c r="F90" i="1" l="1"/>
  <c r="E90" i="1"/>
  <c r="D90" i="1"/>
</calcChain>
</file>

<file path=xl/sharedStrings.xml><?xml version="1.0" encoding="utf-8"?>
<sst xmlns="http://schemas.openxmlformats.org/spreadsheetml/2006/main" count="138" uniqueCount="85">
  <si>
    <t>Detailed Budget</t>
  </si>
  <si>
    <t>Cost Category</t>
  </si>
  <si>
    <t xml:space="preserve"> </t>
  </si>
  <si>
    <t>Unit cost</t>
  </si>
  <si>
    <t>Unit Cost</t>
  </si>
  <si>
    <t>No. of Travelers</t>
  </si>
  <si>
    <t>GRAND TOTAL</t>
  </si>
  <si>
    <t>Project title</t>
  </si>
  <si>
    <t>Project period</t>
  </si>
  <si>
    <t>Project code</t>
  </si>
  <si>
    <t>Theme</t>
  </si>
  <si>
    <t>Sub-theme</t>
  </si>
  <si>
    <t>Quantity</t>
  </si>
  <si>
    <t xml:space="preserve">Unit </t>
  </si>
  <si>
    <t>Pcs</t>
  </si>
  <si>
    <t>Year I Total</t>
  </si>
  <si>
    <t xml:space="preserve">Year II Total </t>
  </si>
  <si>
    <t>Total (Birr)</t>
  </si>
  <si>
    <t>Sub-Total</t>
  </si>
  <si>
    <t xml:space="preserve">I. </t>
  </si>
  <si>
    <t>STATIONERY</t>
  </si>
  <si>
    <t xml:space="preserve">II. </t>
  </si>
  <si>
    <t>MATERIALS/CHEMICAL PURCHASE</t>
  </si>
  <si>
    <t xml:space="preserve">III. </t>
  </si>
  <si>
    <t xml:space="preserve">IV. </t>
  </si>
  <si>
    <t>RENTAL / SERVICES FEE</t>
  </si>
  <si>
    <t xml:space="preserve">No of Days             </t>
  </si>
  <si>
    <t>TRAVEL AND TRANSPORTATION</t>
  </si>
  <si>
    <t>Fuel and Manteniance</t>
  </si>
  <si>
    <t>PERSONNEL</t>
  </si>
  <si>
    <t>Rate/day</t>
  </si>
  <si>
    <t>Number</t>
  </si>
  <si>
    <t>Days</t>
  </si>
  <si>
    <t>Data collectors</t>
  </si>
  <si>
    <t>RESEARCHERS PERDIEM</t>
  </si>
  <si>
    <t>Prinicipal investigator</t>
  </si>
  <si>
    <t>Co-ivestigators investigator</t>
  </si>
  <si>
    <t>Driver</t>
  </si>
  <si>
    <t>Total</t>
  </si>
  <si>
    <t xml:space="preserve">V. </t>
  </si>
  <si>
    <t xml:space="preserve">VI. </t>
  </si>
  <si>
    <t>No</t>
  </si>
  <si>
    <t>Year II Total</t>
  </si>
  <si>
    <t>Grand Total</t>
  </si>
  <si>
    <t xml:space="preserve">Payment schedule for 1 Year Projects </t>
  </si>
  <si>
    <r>
      <t>1</t>
    </r>
    <r>
      <rPr>
        <vertAlign val="superscript"/>
        <sz val="10"/>
        <color theme="1"/>
        <rFont val="Arial"/>
        <family val="2"/>
      </rPr>
      <t>st</t>
    </r>
    <r>
      <rPr>
        <sz val="10"/>
        <color theme="1"/>
        <rFont val="Arial"/>
        <family val="2"/>
      </rPr>
      <t xml:space="preserve"> Round Payment</t>
    </r>
  </si>
  <si>
    <r>
      <t>2</t>
    </r>
    <r>
      <rPr>
        <vertAlign val="superscript"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 Round Payment</t>
    </r>
  </si>
  <si>
    <r>
      <t>3</t>
    </r>
    <r>
      <rPr>
        <vertAlign val="superscript"/>
        <sz val="10"/>
        <color theme="1"/>
        <rFont val="Arial"/>
        <family val="2"/>
      </rPr>
      <t>rd</t>
    </r>
    <r>
      <rPr>
        <sz val="10"/>
        <color theme="1"/>
        <rFont val="Arial"/>
        <family val="2"/>
      </rPr>
      <t xml:space="preserve"> Round Payment</t>
    </r>
  </si>
  <si>
    <t>Payment schedule for 2 Year Projects (From Annual Budget)</t>
  </si>
  <si>
    <t>PAYMENT SCHEDULE</t>
  </si>
  <si>
    <t xml:space="preserve">The research budget shall be released in three (3) installments as given in the table below. </t>
  </si>
  <si>
    <t>1st round payment (50%)</t>
  </si>
  <si>
    <t>2nd round payment (30%</t>
  </si>
  <si>
    <t>3rd round payment (20%)</t>
  </si>
  <si>
    <t>Stationery</t>
  </si>
  <si>
    <t>Materials/chemicals purchase</t>
  </si>
  <si>
    <t>Rental/Services fee</t>
  </si>
  <si>
    <t>Travel and transportation</t>
  </si>
  <si>
    <t>Personnel</t>
  </si>
  <si>
    <t>Researchers perdiem</t>
  </si>
  <si>
    <t>Payment Schedule for Two Years Project</t>
  </si>
  <si>
    <t>Budget item</t>
  </si>
  <si>
    <t>Year I Budget</t>
  </si>
  <si>
    <t xml:space="preserve"> SUMMARY BUDGET</t>
  </si>
  <si>
    <t>Payment Schedule for One Year Project</t>
  </si>
  <si>
    <t>1st round payment (30%)</t>
  </si>
  <si>
    <t>2nd round payment (40%</t>
  </si>
  <si>
    <t>3rd round payment (30%)</t>
  </si>
  <si>
    <t xml:space="preserve">Budget Breakdown </t>
  </si>
  <si>
    <t>Transport</t>
  </si>
  <si>
    <t>Year II Budget</t>
  </si>
  <si>
    <t>Or</t>
  </si>
  <si>
    <t>Pen</t>
  </si>
  <si>
    <t>Paper</t>
  </si>
  <si>
    <t>Packet</t>
  </si>
  <si>
    <t>Chemical name (specify and list all)</t>
  </si>
  <si>
    <t>Reagent name (specify and list all)</t>
  </si>
  <si>
    <t>Materials name (specify and list all)</t>
  </si>
  <si>
    <t>Only for one project</t>
  </si>
  <si>
    <t>Copy this to word after preparing the budget here.</t>
  </si>
  <si>
    <t>__________________                     _______________                         _______________</t>
  </si>
  <si>
    <t>Thematic Area Leader                    Signature of DRA                      Signature of VPRCE</t>
  </si>
  <si>
    <t>Thematic Area Leader                    Signature of DRA                          Signature of VPRCE</t>
  </si>
  <si>
    <t>To be added at end of every budget breakdown page during grant agreement</t>
  </si>
  <si>
    <t>Add cover page during grant agreement if proposal 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</si>
</sst>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Gill Sans MT"/>
      <family val="2"/>
    </font>
    <font>
      <b/>
      <sz val="11"/>
      <name val="Gill Sans MT"/>
      <family val="2"/>
    </font>
    <font>
      <b/>
      <sz val="10"/>
      <name val="Gill Sans MT"/>
      <family val="2"/>
    </font>
    <font>
      <sz val="11"/>
      <name val="Gill Sans MT"/>
      <family val="2"/>
    </font>
    <font>
      <i/>
      <sz val="12"/>
      <name val="Gill Sans MT"/>
      <family val="2"/>
    </font>
    <font>
      <sz val="12"/>
      <name val="Gill Sans MT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"/>
      <name val="Arial"/>
      <family val="2"/>
    </font>
    <font>
      <sz val="8"/>
      <name val="Calibri"/>
      <family val="2"/>
      <scheme val="minor"/>
    </font>
    <font>
      <b/>
      <sz val="18"/>
      <name val="Gill Sans MT"/>
      <family val="2"/>
    </font>
    <font>
      <b/>
      <sz val="14"/>
      <name val="Gill Sans MT"/>
      <family val="2"/>
    </font>
    <font>
      <i/>
      <sz val="11"/>
      <name val="Gill Sans MT"/>
      <family val="2"/>
    </font>
    <font>
      <i/>
      <sz val="9"/>
      <name val="Gill Sans MT"/>
      <family val="2"/>
    </font>
    <font>
      <sz val="11"/>
      <color rgb="FFFF0000"/>
      <name val="Gill Sans MT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C4BC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78">
    <xf numFmtId="0" fontId="0" fillId="0" borderId="0" xfId="0"/>
    <xf numFmtId="0" fontId="5" fillId="0" borderId="1" xfId="0" applyFont="1" applyBorder="1"/>
    <xf numFmtId="41" fontId="2" fillId="2" borderId="1" xfId="4" applyNumberFormat="1" applyFont="1" applyFill="1" applyBorder="1" applyAlignment="1">
      <alignment horizontal="center" wrapText="1"/>
    </xf>
    <xf numFmtId="43" fontId="5" fillId="0" borderId="1" xfId="1" applyFont="1" applyFill="1" applyBorder="1" applyAlignment="1"/>
    <xf numFmtId="9" fontId="5" fillId="0" borderId="1" xfId="3" applyFont="1" applyFill="1" applyBorder="1" applyAlignment="1"/>
    <xf numFmtId="10" fontId="5" fillId="0" borderId="1" xfId="3" applyNumberFormat="1" applyFont="1" applyFill="1" applyBorder="1" applyAlignment="1"/>
    <xf numFmtId="41" fontId="2" fillId="2" borderId="1" xfId="4" applyNumberFormat="1" applyFont="1" applyFill="1" applyBorder="1"/>
    <xf numFmtId="41" fontId="4" fillId="0" borderId="1" xfId="4" applyNumberFormat="1" applyFont="1" applyBorder="1" applyAlignment="1">
      <alignment horizontal="left" wrapText="1"/>
    </xf>
    <xf numFmtId="0" fontId="9" fillId="3" borderId="3" xfId="0" applyFont="1" applyFill="1" applyBorder="1" applyAlignment="1">
      <alignment horizontal="justify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9" fontId="10" fillId="0" borderId="7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5" fillId="0" borderId="1" xfId="0" applyNumberFormat="1" applyFont="1" applyBorder="1"/>
    <xf numFmtId="43" fontId="5" fillId="0" borderId="0" xfId="1" applyFont="1" applyFill="1" applyBorder="1" applyAlignment="1">
      <alignment horizontal="left"/>
    </xf>
    <xf numFmtId="0" fontId="5" fillId="0" borderId="0" xfId="0" applyFont="1"/>
    <xf numFmtId="0" fontId="7" fillId="2" borderId="1" xfId="0" applyFont="1" applyFill="1" applyBorder="1"/>
    <xf numFmtId="0" fontId="16" fillId="0" borderId="0" xfId="0" applyFont="1" applyAlignment="1" applyProtection="1">
      <alignment horizontal="center" wrapText="1"/>
      <protection locked="0"/>
    </xf>
    <xf numFmtId="43" fontId="16" fillId="0" borderId="1" xfId="1" applyFont="1" applyFill="1" applyBorder="1" applyAlignment="1">
      <alignment horizontal="left"/>
    </xf>
    <xf numFmtId="0" fontId="16" fillId="0" borderId="1" xfId="3" applyNumberFormat="1" applyFont="1" applyFill="1" applyBorder="1" applyAlignment="1">
      <alignment horizontal="left"/>
    </xf>
    <xf numFmtId="0" fontId="6" fillId="0" borderId="0" xfId="0" applyFont="1"/>
    <xf numFmtId="43" fontId="16" fillId="0" borderId="1" xfId="1" applyFont="1" applyFill="1" applyBorder="1" applyAlignment="1"/>
    <xf numFmtId="9" fontId="16" fillId="0" borderId="1" xfId="3" applyFont="1" applyFill="1" applyBorder="1" applyAlignment="1"/>
    <xf numFmtId="4" fontId="17" fillId="0" borderId="0" xfId="0" applyNumberFormat="1" applyFont="1" applyAlignment="1">
      <alignment horizontal="right"/>
    </xf>
    <xf numFmtId="0" fontId="16" fillId="0" borderId="1" xfId="1" applyNumberFormat="1" applyFont="1" applyFill="1" applyBorder="1" applyAlignment="1">
      <alignment horizontal="left"/>
    </xf>
    <xf numFmtId="0" fontId="5" fillId="5" borderId="1" xfId="0" applyFont="1" applyFill="1" applyBorder="1"/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5" fillId="4" borderId="1" xfId="0" applyFont="1" applyFill="1" applyBorder="1"/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3" fontId="5" fillId="0" borderId="1" xfId="1" applyFont="1" applyFill="1" applyBorder="1" applyAlignment="1">
      <alignment horizontal="left"/>
    </xf>
    <xf numFmtId="43" fontId="5" fillId="0" borderId="0" xfId="0" applyNumberFormat="1" applyFont="1"/>
    <xf numFmtId="0" fontId="3" fillId="0" borderId="0" xfId="0" applyFont="1"/>
    <xf numFmtId="41" fontId="2" fillId="0" borderId="1" xfId="4" applyNumberFormat="1" applyFont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left"/>
    </xf>
    <xf numFmtId="164" fontId="5" fillId="0" borderId="1" xfId="1" applyNumberFormat="1" applyFont="1" applyFill="1" applyBorder="1"/>
    <xf numFmtId="164" fontId="2" fillId="0" borderId="1" xfId="2" applyNumberFormat="1" applyFont="1" applyFill="1" applyBorder="1"/>
    <xf numFmtId="41" fontId="3" fillId="0" borderId="1" xfId="4" applyNumberFormat="1" applyFont="1" applyBorder="1" applyAlignment="1">
      <alignment horizontal="left" wrapText="1"/>
    </xf>
    <xf numFmtId="41" fontId="4" fillId="0" borderId="1" xfId="4" quotePrefix="1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41" fontId="7" fillId="0" borderId="1" xfId="4" applyNumberFormat="1" applyFont="1" applyBorder="1" applyAlignment="1">
      <alignment horizontal="center"/>
    </xf>
    <xf numFmtId="41" fontId="7" fillId="0" borderId="1" xfId="4" applyNumberFormat="1" applyFont="1" applyBorder="1"/>
    <xf numFmtId="41" fontId="2" fillId="0" borderId="1" xfId="4" applyNumberFormat="1" applyFont="1" applyBorder="1"/>
    <xf numFmtId="164" fontId="7" fillId="0" borderId="1" xfId="2" applyNumberFormat="1" applyFont="1" applyFill="1" applyBorder="1"/>
    <xf numFmtId="164" fontId="5" fillId="0" borderId="1" xfId="3" applyNumberFormat="1" applyFont="1" applyFill="1" applyBorder="1" applyAlignment="1"/>
    <xf numFmtId="164" fontId="16" fillId="0" borderId="1" xfId="3" applyNumberFormat="1" applyFont="1" applyFill="1" applyBorder="1" applyAlignment="1"/>
    <xf numFmtId="164" fontId="16" fillId="0" borderId="1" xfId="3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43" fontId="5" fillId="0" borderId="1" xfId="1" applyFont="1" applyFill="1" applyBorder="1"/>
    <xf numFmtId="2" fontId="5" fillId="0" borderId="1" xfId="4" applyNumberFormat="1" applyFont="1" applyBorder="1"/>
    <xf numFmtId="0" fontId="5" fillId="0" borderId="1" xfId="0" applyFont="1" applyBorder="1" applyAlignment="1">
      <alignment wrapText="1"/>
    </xf>
    <xf numFmtId="41" fontId="6" fillId="0" borderId="1" xfId="4" applyNumberFormat="1" applyFont="1" applyBorder="1"/>
    <xf numFmtId="2" fontId="2" fillId="0" borderId="1" xfId="2" applyNumberFormat="1" applyFont="1" applyFill="1" applyBorder="1"/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41" fontId="7" fillId="0" borderId="1" xfId="4" applyNumberFormat="1" applyFont="1" applyBorder="1" applyAlignment="1">
      <alignment horizontal="center" wrapText="1"/>
    </xf>
    <xf numFmtId="0" fontId="19" fillId="0" borderId="0" xfId="0" applyFont="1" applyAlignment="1">
      <alignment vertical="center"/>
    </xf>
    <xf numFmtId="43" fontId="18" fillId="0" borderId="0" xfId="0" applyNumberFormat="1" applyFont="1" applyAlignment="1">
      <alignment wrapText="1"/>
    </xf>
    <xf numFmtId="0" fontId="15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43" fontId="18" fillId="0" borderId="0" xfId="0" applyNumberFormat="1" applyFont="1" applyAlignment="1">
      <alignment horizontal="left" wrapText="1"/>
    </xf>
    <xf numFmtId="41" fontId="2" fillId="2" borderId="1" xfId="4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8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topLeftCell="A48" workbookViewId="0">
      <selection activeCell="A53" sqref="A53:XFD58"/>
    </sheetView>
  </sheetViews>
  <sheetFormatPr defaultColWidth="9.15625" defaultRowHeight="16.8" x14ac:dyDescent="0.8"/>
  <cols>
    <col min="1" max="1" width="3.5234375" style="17" customWidth="1"/>
    <col min="2" max="2" width="31.1015625" style="17" customWidth="1"/>
    <col min="3" max="3" width="12.15625" style="17" customWidth="1"/>
    <col min="4" max="4" width="10.47265625" style="17" customWidth="1"/>
    <col min="5" max="5" width="10.1015625" style="17" customWidth="1"/>
    <col min="6" max="6" width="12.5234375" style="17" customWidth="1"/>
    <col min="7" max="7" width="15.1015625" style="17" customWidth="1"/>
    <col min="8" max="8" width="13.89453125" style="17" customWidth="1"/>
    <col min="9" max="9" width="7.47265625" style="17" customWidth="1"/>
    <col min="10" max="16384" width="9.15625" style="17"/>
  </cols>
  <sheetData>
    <row r="1" spans="1:10" x14ac:dyDescent="0.8">
      <c r="B1" s="17" t="s">
        <v>84</v>
      </c>
    </row>
    <row r="2" spans="1:10" ht="26.1" x14ac:dyDescent="1.2">
      <c r="A2" s="70" t="s">
        <v>68</v>
      </c>
      <c r="B2" s="70"/>
      <c r="C2" s="70"/>
      <c r="D2" s="70"/>
      <c r="E2" s="70"/>
      <c r="F2" s="70"/>
      <c r="G2" s="70"/>
      <c r="H2" s="70"/>
    </row>
    <row r="3" spans="1:10" ht="17.7" x14ac:dyDescent="0.8">
      <c r="A3" s="76" t="s">
        <v>7</v>
      </c>
      <c r="B3" s="76"/>
      <c r="C3" s="75"/>
      <c r="D3" s="75"/>
      <c r="E3" s="75"/>
      <c r="F3" s="75"/>
      <c r="G3" s="75"/>
      <c r="H3" s="75"/>
    </row>
    <row r="4" spans="1:10" ht="17.7" x14ac:dyDescent="0.8">
      <c r="A4" s="76" t="s">
        <v>9</v>
      </c>
      <c r="B4" s="76"/>
      <c r="C4" s="75"/>
      <c r="D4" s="75"/>
      <c r="E4" s="75"/>
      <c r="F4" s="75"/>
      <c r="G4" s="75"/>
      <c r="H4" s="75"/>
    </row>
    <row r="5" spans="1:10" ht="17.7" x14ac:dyDescent="0.8">
      <c r="A5" s="76" t="s">
        <v>8</v>
      </c>
      <c r="B5" s="76"/>
      <c r="C5" s="75"/>
      <c r="D5" s="75"/>
      <c r="E5" s="75"/>
      <c r="F5" s="75"/>
      <c r="G5" s="75"/>
      <c r="H5" s="75"/>
    </row>
    <row r="6" spans="1:10" ht="17.7" x14ac:dyDescent="0.8">
      <c r="A6" s="76" t="s">
        <v>10</v>
      </c>
      <c r="B6" s="76"/>
      <c r="C6" s="75"/>
      <c r="D6" s="75"/>
      <c r="E6" s="75"/>
      <c r="F6" s="75"/>
      <c r="G6" s="75"/>
      <c r="H6" s="75"/>
    </row>
    <row r="7" spans="1:10" ht="17.7" x14ac:dyDescent="0.8">
      <c r="A7" s="76" t="s">
        <v>11</v>
      </c>
      <c r="B7" s="76"/>
      <c r="C7" s="75"/>
      <c r="D7" s="75"/>
      <c r="E7" s="75"/>
      <c r="F7" s="75"/>
      <c r="G7" s="75"/>
      <c r="H7" s="75"/>
    </row>
    <row r="8" spans="1:10" ht="21" customHeight="1" x14ac:dyDescent="0.8">
      <c r="A8" s="64" t="s">
        <v>0</v>
      </c>
      <c r="B8" s="64"/>
      <c r="C8" s="64"/>
      <c r="D8" s="64"/>
      <c r="E8" s="64"/>
      <c r="F8" s="64"/>
      <c r="G8" s="64"/>
      <c r="H8" s="64"/>
    </row>
    <row r="9" spans="1:10" ht="17.7" x14ac:dyDescent="0.8">
      <c r="A9" s="18"/>
      <c r="B9" s="6" t="s">
        <v>1</v>
      </c>
      <c r="C9" s="69"/>
      <c r="D9" s="69"/>
      <c r="E9" s="69"/>
      <c r="F9" s="2"/>
      <c r="G9" s="2"/>
      <c r="H9" s="69" t="s">
        <v>17</v>
      </c>
      <c r="I9" s="19"/>
    </row>
    <row r="10" spans="1:10" ht="23.2" customHeight="1" x14ac:dyDescent="0.8">
      <c r="A10" s="29" t="s">
        <v>19</v>
      </c>
      <c r="B10" s="29" t="s">
        <v>20</v>
      </c>
      <c r="C10" s="40" t="s">
        <v>13</v>
      </c>
      <c r="D10" s="7" t="s">
        <v>12</v>
      </c>
      <c r="E10" s="41" t="s">
        <v>3</v>
      </c>
      <c r="F10" s="41" t="s">
        <v>15</v>
      </c>
      <c r="G10" s="51" t="s">
        <v>16</v>
      </c>
      <c r="H10" s="69"/>
    </row>
    <row r="11" spans="1:10" ht="17.7" x14ac:dyDescent="0.8">
      <c r="A11" s="1"/>
      <c r="B11" s="43" t="s">
        <v>72</v>
      </c>
      <c r="C11" s="20" t="s">
        <v>74</v>
      </c>
      <c r="D11" s="21">
        <v>1</v>
      </c>
      <c r="E11" s="42">
        <v>200</v>
      </c>
      <c r="F11" s="37">
        <f>D11*E11</f>
        <v>200</v>
      </c>
      <c r="G11" s="52"/>
      <c r="H11" s="53">
        <f>F11+G11</f>
        <v>200</v>
      </c>
      <c r="J11" s="22"/>
    </row>
    <row r="12" spans="1:10" x14ac:dyDescent="0.8">
      <c r="A12" s="1"/>
      <c r="B12" s="43" t="s">
        <v>73</v>
      </c>
      <c r="C12" s="23" t="s">
        <v>74</v>
      </c>
      <c r="D12" s="21">
        <v>2</v>
      </c>
      <c r="E12" s="42">
        <v>600</v>
      </c>
      <c r="F12" s="38"/>
      <c r="G12" s="38">
        <f>E12*D12</f>
        <v>1200</v>
      </c>
      <c r="H12" s="38">
        <f>F12+G12</f>
        <v>1200</v>
      </c>
    </row>
    <row r="13" spans="1:10" x14ac:dyDescent="0.8">
      <c r="A13" s="1"/>
      <c r="B13" s="1"/>
      <c r="C13" s="3"/>
      <c r="D13" s="4"/>
      <c r="E13" s="43"/>
      <c r="F13" s="38">
        <f t="shared" ref="F13:F17" si="0">D13*E13</f>
        <v>0</v>
      </c>
      <c r="G13" s="52"/>
      <c r="H13" s="38">
        <f t="shared" ref="H13:H17" si="1">F13+G13</f>
        <v>0</v>
      </c>
    </row>
    <row r="14" spans="1:10" x14ac:dyDescent="0.8">
      <c r="A14" s="1"/>
      <c r="B14" s="54"/>
      <c r="C14" s="3"/>
      <c r="D14" s="4"/>
      <c r="E14" s="43"/>
      <c r="F14" s="38">
        <f t="shared" si="0"/>
        <v>0</v>
      </c>
      <c r="G14" s="52"/>
      <c r="H14" s="38">
        <f t="shared" si="1"/>
        <v>0</v>
      </c>
    </row>
    <row r="15" spans="1:10" x14ac:dyDescent="0.8">
      <c r="A15" s="1"/>
      <c r="B15" s="1"/>
      <c r="C15" s="3"/>
      <c r="D15" s="4"/>
      <c r="E15" s="43"/>
      <c r="F15" s="38">
        <f t="shared" si="0"/>
        <v>0</v>
      </c>
      <c r="G15" s="52"/>
      <c r="H15" s="38">
        <f t="shared" si="1"/>
        <v>0</v>
      </c>
    </row>
    <row r="16" spans="1:10" x14ac:dyDescent="0.8">
      <c r="A16" s="1"/>
      <c r="B16" s="1"/>
      <c r="C16" s="3"/>
      <c r="D16" s="4"/>
      <c r="E16" s="43"/>
      <c r="F16" s="38">
        <f t="shared" si="0"/>
        <v>0</v>
      </c>
      <c r="G16" s="52"/>
      <c r="H16" s="38">
        <f t="shared" si="1"/>
        <v>0</v>
      </c>
    </row>
    <row r="17" spans="1:9" x14ac:dyDescent="0.8">
      <c r="A17" s="1"/>
      <c r="B17" s="1"/>
      <c r="C17" s="3"/>
      <c r="D17" s="5"/>
      <c r="E17" s="1"/>
      <c r="F17" s="38">
        <f t="shared" si="0"/>
        <v>0</v>
      </c>
      <c r="G17" s="52"/>
      <c r="H17" s="38">
        <f t="shared" si="1"/>
        <v>0</v>
      </c>
    </row>
    <row r="18" spans="1:9" ht="17.7" x14ac:dyDescent="0.8">
      <c r="A18" s="1"/>
      <c r="B18" s="55" t="s">
        <v>18</v>
      </c>
      <c r="C18" s="44"/>
      <c r="D18" s="45" t="s">
        <v>2</v>
      </c>
      <c r="E18" s="45"/>
      <c r="F18" s="45">
        <f>SUM(F11:F17)</f>
        <v>200</v>
      </c>
      <c r="G18" s="47">
        <f>SUM(G11:G17)</f>
        <v>1200</v>
      </c>
      <c r="H18" s="56">
        <f>SUM(H11:H17)</f>
        <v>1400</v>
      </c>
      <c r="I18" s="25"/>
    </row>
    <row r="19" spans="1:9" ht="33.6" x14ac:dyDescent="0.8">
      <c r="A19" s="29" t="s">
        <v>21</v>
      </c>
      <c r="B19" s="57" t="s">
        <v>22</v>
      </c>
      <c r="C19" s="40" t="s">
        <v>13</v>
      </c>
      <c r="D19" s="7" t="s">
        <v>12</v>
      </c>
      <c r="E19" s="41" t="s">
        <v>3</v>
      </c>
      <c r="F19" s="41" t="s">
        <v>15</v>
      </c>
      <c r="G19" s="51" t="s">
        <v>16</v>
      </c>
      <c r="H19" s="36" t="s">
        <v>17</v>
      </c>
      <c r="I19" s="25"/>
    </row>
    <row r="20" spans="1:9" x14ac:dyDescent="0.8">
      <c r="A20" s="1"/>
      <c r="B20" s="43" t="s">
        <v>75</v>
      </c>
      <c r="C20" s="20" t="s">
        <v>14</v>
      </c>
      <c r="D20" s="21">
        <v>2</v>
      </c>
      <c r="E20" s="42">
        <v>200</v>
      </c>
      <c r="F20" s="37">
        <f>D20*E20</f>
        <v>400</v>
      </c>
      <c r="G20" s="52"/>
      <c r="H20" s="53">
        <f>F20+G20</f>
        <v>400</v>
      </c>
      <c r="I20" s="25"/>
    </row>
    <row r="21" spans="1:9" x14ac:dyDescent="0.8">
      <c r="A21" s="1"/>
      <c r="B21" s="43" t="s">
        <v>76</v>
      </c>
      <c r="C21" s="23"/>
      <c r="D21" s="24"/>
      <c r="E21" s="43"/>
      <c r="F21" s="38">
        <f>D21*E21</f>
        <v>0</v>
      </c>
      <c r="G21" s="52"/>
      <c r="H21" s="38">
        <f>F21+G21</f>
        <v>0</v>
      </c>
      <c r="I21" s="25"/>
    </row>
    <row r="22" spans="1:9" x14ac:dyDescent="0.8">
      <c r="A22" s="1"/>
      <c r="B22" s="43" t="s">
        <v>77</v>
      </c>
      <c r="C22" s="3"/>
      <c r="D22" s="4"/>
      <c r="E22" s="43"/>
      <c r="F22" s="38">
        <f t="shared" ref="F22:F26" si="2">D22*E22</f>
        <v>0</v>
      </c>
      <c r="G22" s="52"/>
      <c r="H22" s="38">
        <f t="shared" ref="H22:H26" si="3">F22+G22</f>
        <v>0</v>
      </c>
      <c r="I22" s="25"/>
    </row>
    <row r="23" spans="1:9" x14ac:dyDescent="0.8">
      <c r="A23" s="1"/>
      <c r="B23" s="54"/>
      <c r="C23" s="3"/>
      <c r="D23" s="4"/>
      <c r="E23" s="43"/>
      <c r="F23" s="38">
        <f t="shared" si="2"/>
        <v>0</v>
      </c>
      <c r="G23" s="52"/>
      <c r="H23" s="38">
        <f t="shared" si="3"/>
        <v>0</v>
      </c>
      <c r="I23" s="25"/>
    </row>
    <row r="24" spans="1:9" x14ac:dyDescent="0.8">
      <c r="A24" s="1"/>
      <c r="B24" s="1"/>
      <c r="C24" s="3"/>
      <c r="D24" s="4"/>
      <c r="E24" s="43"/>
      <c r="F24" s="38">
        <f t="shared" si="2"/>
        <v>0</v>
      </c>
      <c r="G24" s="52"/>
      <c r="H24" s="38">
        <f t="shared" si="3"/>
        <v>0</v>
      </c>
      <c r="I24" s="25"/>
    </row>
    <row r="25" spans="1:9" x14ac:dyDescent="0.8">
      <c r="A25" s="1"/>
      <c r="B25" s="1"/>
      <c r="C25" s="3"/>
      <c r="D25" s="4"/>
      <c r="E25" s="43"/>
      <c r="F25" s="38">
        <f t="shared" si="2"/>
        <v>0</v>
      </c>
      <c r="G25" s="52"/>
      <c r="H25" s="38">
        <f t="shared" si="3"/>
        <v>0</v>
      </c>
      <c r="I25" s="25"/>
    </row>
    <row r="26" spans="1:9" x14ac:dyDescent="0.8">
      <c r="A26" s="1"/>
      <c r="B26" s="1"/>
      <c r="C26" s="3"/>
      <c r="D26" s="5"/>
      <c r="E26" s="1"/>
      <c r="F26" s="38">
        <f t="shared" si="2"/>
        <v>0</v>
      </c>
      <c r="G26" s="52"/>
      <c r="H26" s="38">
        <f t="shared" si="3"/>
        <v>0</v>
      </c>
      <c r="I26" s="25"/>
    </row>
    <row r="27" spans="1:9" ht="17.7" x14ac:dyDescent="0.8">
      <c r="A27" s="1"/>
      <c r="B27" s="55" t="s">
        <v>18</v>
      </c>
      <c r="C27" s="44"/>
      <c r="D27" s="45" t="s">
        <v>2</v>
      </c>
      <c r="E27" s="45"/>
      <c r="F27" s="45">
        <f>SUM(F20:F26)</f>
        <v>400</v>
      </c>
      <c r="G27" s="39">
        <f>SUM(G20:G26)</f>
        <v>0</v>
      </c>
      <c r="H27" s="56">
        <f>SUM(H20:H26)</f>
        <v>400</v>
      </c>
      <c r="I27" s="25"/>
    </row>
    <row r="28" spans="1:9" ht="17.7" x14ac:dyDescent="0.8">
      <c r="A28" s="29" t="s">
        <v>23</v>
      </c>
      <c r="B28" s="29" t="s">
        <v>25</v>
      </c>
      <c r="C28" s="40" t="s">
        <v>13</v>
      </c>
      <c r="D28" s="7" t="s">
        <v>12</v>
      </c>
      <c r="E28" s="41" t="s">
        <v>3</v>
      </c>
      <c r="F28" s="41" t="s">
        <v>15</v>
      </c>
      <c r="G28" s="51" t="s">
        <v>16</v>
      </c>
      <c r="H28" s="36" t="s">
        <v>17</v>
      </c>
      <c r="I28" s="25"/>
    </row>
    <row r="29" spans="1:9" x14ac:dyDescent="0.8">
      <c r="A29" s="1"/>
      <c r="B29" s="43"/>
      <c r="C29" s="20"/>
      <c r="D29" s="21">
        <v>2</v>
      </c>
      <c r="E29" s="42">
        <v>200</v>
      </c>
      <c r="F29" s="37">
        <f>D29*E29</f>
        <v>400</v>
      </c>
      <c r="G29" s="52"/>
      <c r="H29" s="53">
        <f>F29+G29</f>
        <v>400</v>
      </c>
      <c r="I29" s="25"/>
    </row>
    <row r="30" spans="1:9" x14ac:dyDescent="0.8">
      <c r="A30" s="1"/>
      <c r="B30" s="43"/>
      <c r="C30" s="23"/>
      <c r="D30" s="24"/>
      <c r="E30" s="43"/>
      <c r="F30" s="38">
        <f>D30*E30</f>
        <v>0</v>
      </c>
      <c r="G30" s="52"/>
      <c r="H30" s="38">
        <f>F30+G30</f>
        <v>0</v>
      </c>
      <c r="I30" s="25"/>
    </row>
    <row r="31" spans="1:9" x14ac:dyDescent="0.8">
      <c r="A31" s="1"/>
      <c r="B31" s="1"/>
      <c r="C31" s="3"/>
      <c r="D31" s="4"/>
      <c r="E31" s="43"/>
      <c r="F31" s="38">
        <f t="shared" ref="F31:F35" si="4">D31*E31</f>
        <v>0</v>
      </c>
      <c r="G31" s="52"/>
      <c r="H31" s="38">
        <f t="shared" ref="H31:H35" si="5">F31+G31</f>
        <v>0</v>
      </c>
      <c r="I31" s="25"/>
    </row>
    <row r="32" spans="1:9" x14ac:dyDescent="0.8">
      <c r="A32" s="1"/>
      <c r="B32" s="54"/>
      <c r="C32" s="3"/>
      <c r="D32" s="4"/>
      <c r="E32" s="43"/>
      <c r="F32" s="38">
        <f t="shared" si="4"/>
        <v>0</v>
      </c>
      <c r="G32" s="52"/>
      <c r="H32" s="38">
        <f t="shared" si="5"/>
        <v>0</v>
      </c>
      <c r="I32" s="25"/>
    </row>
    <row r="33" spans="1:9" x14ac:dyDescent="0.8">
      <c r="A33" s="1"/>
      <c r="B33" s="1"/>
      <c r="C33" s="3"/>
      <c r="D33" s="4"/>
      <c r="E33" s="43"/>
      <c r="F33" s="38">
        <f t="shared" si="4"/>
        <v>0</v>
      </c>
      <c r="G33" s="52"/>
      <c r="H33" s="38">
        <f t="shared" si="5"/>
        <v>0</v>
      </c>
      <c r="I33" s="25"/>
    </row>
    <row r="34" spans="1:9" x14ac:dyDescent="0.8">
      <c r="A34" s="1"/>
      <c r="B34" s="1"/>
      <c r="C34" s="3"/>
      <c r="D34" s="4"/>
      <c r="E34" s="43"/>
      <c r="F34" s="38">
        <f t="shared" si="4"/>
        <v>0</v>
      </c>
      <c r="G34" s="52"/>
      <c r="H34" s="38">
        <f t="shared" si="5"/>
        <v>0</v>
      </c>
      <c r="I34" s="25"/>
    </row>
    <row r="35" spans="1:9" x14ac:dyDescent="0.8">
      <c r="A35" s="1"/>
      <c r="B35" s="1"/>
      <c r="C35" s="3"/>
      <c r="D35" s="5"/>
      <c r="E35" s="1"/>
      <c r="F35" s="38">
        <f t="shared" si="4"/>
        <v>0</v>
      </c>
      <c r="G35" s="52"/>
      <c r="H35" s="38">
        <f t="shared" si="5"/>
        <v>0</v>
      </c>
    </row>
    <row r="36" spans="1:9" ht="17.7" x14ac:dyDescent="0.8">
      <c r="A36" s="1"/>
      <c r="B36" s="55" t="s">
        <v>18</v>
      </c>
      <c r="C36" s="44"/>
      <c r="D36" s="45" t="s">
        <v>2</v>
      </c>
      <c r="E36" s="45"/>
      <c r="F36" s="39">
        <f>SUM(F29:F35)</f>
        <v>400</v>
      </c>
      <c r="G36" s="39">
        <f>SUM(G29:G35)</f>
        <v>0</v>
      </c>
      <c r="H36" s="56">
        <f>SUM(H29:H35)</f>
        <v>400</v>
      </c>
    </row>
    <row r="37" spans="1:9" ht="35.4" x14ac:dyDescent="0.8">
      <c r="A37" s="29" t="s">
        <v>24</v>
      </c>
      <c r="B37" s="57" t="s">
        <v>27</v>
      </c>
      <c r="C37" s="58" t="s">
        <v>4</v>
      </c>
      <c r="D37" s="59" t="s">
        <v>5</v>
      </c>
      <c r="E37" s="59" t="s">
        <v>26</v>
      </c>
      <c r="F37" s="60" t="s">
        <v>15</v>
      </c>
      <c r="G37" s="51" t="s">
        <v>16</v>
      </c>
      <c r="H37" s="36" t="s">
        <v>17</v>
      </c>
      <c r="I37" s="25"/>
    </row>
    <row r="38" spans="1:9" x14ac:dyDescent="0.8">
      <c r="A38" s="1"/>
      <c r="B38" s="43" t="s">
        <v>28</v>
      </c>
      <c r="C38" s="20"/>
      <c r="D38" s="21">
        <v>2</v>
      </c>
      <c r="E38" s="42">
        <v>200</v>
      </c>
      <c r="F38" s="37">
        <f>D38*E38</f>
        <v>400</v>
      </c>
      <c r="G38" s="52"/>
      <c r="H38" s="53">
        <f>F38+G38</f>
        <v>400</v>
      </c>
      <c r="I38" s="25"/>
    </row>
    <row r="39" spans="1:9" x14ac:dyDescent="0.8">
      <c r="A39" s="1"/>
      <c r="B39" s="43" t="s">
        <v>69</v>
      </c>
      <c r="C39" s="23"/>
      <c r="D39" s="24"/>
      <c r="E39" s="43"/>
      <c r="F39" s="38">
        <f>D39*E39</f>
        <v>0</v>
      </c>
      <c r="G39" s="52"/>
      <c r="H39" s="38">
        <f>F39+G39</f>
        <v>0</v>
      </c>
      <c r="I39" s="25"/>
    </row>
    <row r="40" spans="1:9" x14ac:dyDescent="0.8">
      <c r="A40" s="1"/>
      <c r="B40" s="1"/>
      <c r="C40" s="3"/>
      <c r="D40" s="4"/>
      <c r="E40" s="43"/>
      <c r="F40" s="38">
        <f t="shared" ref="F40:F42" si="6">D40*E40</f>
        <v>0</v>
      </c>
      <c r="G40" s="52"/>
      <c r="H40" s="38">
        <f t="shared" ref="H40:H42" si="7">F40+G40</f>
        <v>0</v>
      </c>
      <c r="I40" s="25"/>
    </row>
    <row r="41" spans="1:9" x14ac:dyDescent="0.8">
      <c r="A41" s="1"/>
      <c r="B41" s="54"/>
      <c r="C41" s="3"/>
      <c r="D41" s="4"/>
      <c r="E41" s="43"/>
      <c r="F41" s="38">
        <f t="shared" si="6"/>
        <v>0</v>
      </c>
      <c r="G41" s="52"/>
      <c r="H41" s="38">
        <f t="shared" si="7"/>
        <v>0</v>
      </c>
      <c r="I41" s="25"/>
    </row>
    <row r="42" spans="1:9" x14ac:dyDescent="0.8">
      <c r="A42" s="1"/>
      <c r="B42" s="1"/>
      <c r="C42" s="3"/>
      <c r="D42" s="4"/>
      <c r="E42" s="43"/>
      <c r="F42" s="38">
        <f t="shared" si="6"/>
        <v>0</v>
      </c>
      <c r="G42" s="52"/>
      <c r="H42" s="38">
        <f t="shared" si="7"/>
        <v>0</v>
      </c>
      <c r="I42" s="25"/>
    </row>
    <row r="43" spans="1:9" ht="17.7" x14ac:dyDescent="0.8">
      <c r="A43" s="1"/>
      <c r="B43" s="55" t="s">
        <v>18</v>
      </c>
      <c r="C43" s="44"/>
      <c r="D43" s="45" t="s">
        <v>2</v>
      </c>
      <c r="E43" s="45"/>
      <c r="F43" s="39">
        <f>SUM(F36:F42)</f>
        <v>800</v>
      </c>
      <c r="G43" s="39">
        <f>SUM(G36:G42)</f>
        <v>0</v>
      </c>
      <c r="H43" s="56">
        <f>SUM(H36:H42)</f>
        <v>800</v>
      </c>
      <c r="I43" s="25"/>
    </row>
    <row r="44" spans="1:9" ht="17.7" x14ac:dyDescent="0.8">
      <c r="A44" s="29" t="s">
        <v>39</v>
      </c>
      <c r="B44" s="29" t="s">
        <v>29</v>
      </c>
      <c r="C44" s="7" t="s">
        <v>31</v>
      </c>
      <c r="D44" s="7" t="s">
        <v>32</v>
      </c>
      <c r="E44" s="41" t="s">
        <v>30</v>
      </c>
      <c r="F44" s="60" t="s">
        <v>15</v>
      </c>
      <c r="G44" s="51" t="s">
        <v>16</v>
      </c>
      <c r="H44" s="36" t="s">
        <v>17</v>
      </c>
      <c r="I44" s="25"/>
    </row>
    <row r="45" spans="1:9" x14ac:dyDescent="0.8">
      <c r="A45" s="1"/>
      <c r="B45" s="43" t="s">
        <v>33</v>
      </c>
      <c r="C45" s="26">
        <v>2</v>
      </c>
      <c r="D45" s="21">
        <v>15</v>
      </c>
      <c r="E45" s="42">
        <v>300</v>
      </c>
      <c r="F45" s="37">
        <f>C45*D45*E45</f>
        <v>9000</v>
      </c>
      <c r="G45" s="52"/>
      <c r="H45" s="53">
        <f>F45+G45</f>
        <v>9000</v>
      </c>
      <c r="I45" s="25"/>
    </row>
    <row r="46" spans="1:9" x14ac:dyDescent="0.8">
      <c r="A46" s="1"/>
      <c r="B46" s="43"/>
      <c r="C46" s="23"/>
      <c r="D46" s="24"/>
      <c r="E46" s="43"/>
      <c r="F46" s="38">
        <f>D46*E46</f>
        <v>0</v>
      </c>
      <c r="G46" s="52"/>
      <c r="H46" s="38">
        <f>F46+G46</f>
        <v>0</v>
      </c>
      <c r="I46" s="25"/>
    </row>
    <row r="47" spans="1:9" x14ac:dyDescent="0.8">
      <c r="A47" s="1"/>
      <c r="B47" s="1"/>
      <c r="C47" s="3"/>
      <c r="D47" s="4"/>
      <c r="E47" s="43"/>
      <c r="F47" s="38">
        <f t="shared" ref="F47:F51" si="8">D47*E47</f>
        <v>0</v>
      </c>
      <c r="G47" s="52"/>
      <c r="H47" s="38">
        <f t="shared" ref="H47:H51" si="9">F47+G47</f>
        <v>0</v>
      </c>
      <c r="I47" s="25"/>
    </row>
    <row r="48" spans="1:9" x14ac:dyDescent="0.8">
      <c r="A48" s="1"/>
      <c r="B48" s="54"/>
      <c r="C48" s="3"/>
      <c r="D48" s="4"/>
      <c r="E48" s="43"/>
      <c r="F48" s="38">
        <f t="shared" si="8"/>
        <v>0</v>
      </c>
      <c r="G48" s="52"/>
      <c r="H48" s="38">
        <f t="shared" si="9"/>
        <v>0</v>
      </c>
      <c r="I48" s="25"/>
    </row>
    <row r="49" spans="1:9" x14ac:dyDescent="0.8">
      <c r="A49" s="1"/>
      <c r="B49" s="1"/>
      <c r="C49" s="3"/>
      <c r="D49" s="4"/>
      <c r="E49" s="43"/>
      <c r="F49" s="38">
        <f t="shared" si="8"/>
        <v>0</v>
      </c>
      <c r="G49" s="52"/>
      <c r="H49" s="38">
        <f t="shared" si="9"/>
        <v>0</v>
      </c>
      <c r="I49" s="25"/>
    </row>
    <row r="50" spans="1:9" x14ac:dyDescent="0.8">
      <c r="A50" s="1"/>
      <c r="B50" s="1"/>
      <c r="C50" s="3"/>
      <c r="D50" s="4"/>
      <c r="E50" s="43"/>
      <c r="F50" s="38">
        <f t="shared" si="8"/>
        <v>0</v>
      </c>
      <c r="G50" s="52"/>
      <c r="H50" s="38">
        <f t="shared" si="9"/>
        <v>0</v>
      </c>
      <c r="I50" s="25"/>
    </row>
    <row r="51" spans="1:9" x14ac:dyDescent="0.8">
      <c r="A51" s="1"/>
      <c r="B51" s="1"/>
      <c r="C51" s="3"/>
      <c r="D51" s="5"/>
      <c r="E51" s="1"/>
      <c r="F51" s="38">
        <f t="shared" si="8"/>
        <v>0</v>
      </c>
      <c r="G51" s="52"/>
      <c r="H51" s="38">
        <f t="shared" si="9"/>
        <v>0</v>
      </c>
    </row>
    <row r="52" spans="1:9" ht="17.7" x14ac:dyDescent="0.8">
      <c r="A52" s="1"/>
      <c r="B52" s="55" t="s">
        <v>18</v>
      </c>
      <c r="C52" s="44"/>
      <c r="D52" s="45" t="s">
        <v>2</v>
      </c>
      <c r="E52" s="45"/>
      <c r="F52" s="39">
        <f>SUM(F45:F51)</f>
        <v>9000</v>
      </c>
      <c r="G52" s="39">
        <f>SUM(G45:G51)</f>
        <v>0</v>
      </c>
      <c r="H52" s="56">
        <f>SUM(H45:H51)</f>
        <v>9000</v>
      </c>
    </row>
    <row r="53" spans="1:9" ht="17.7" x14ac:dyDescent="0.8">
      <c r="A53" s="1"/>
      <c r="B53" s="55"/>
      <c r="C53" s="44"/>
      <c r="D53" s="45"/>
      <c r="E53" s="45"/>
      <c r="F53" s="39"/>
      <c r="G53" s="39"/>
      <c r="H53" s="56"/>
    </row>
    <row r="54" spans="1:9" ht="17.7" x14ac:dyDescent="0.8">
      <c r="A54" s="1"/>
      <c r="B54" s="55"/>
      <c r="C54" s="44"/>
      <c r="D54" s="45"/>
      <c r="E54" s="45"/>
      <c r="F54" s="39"/>
      <c r="G54" s="39"/>
      <c r="H54" s="56"/>
    </row>
    <row r="55" spans="1:9" ht="17.7" x14ac:dyDescent="0.8">
      <c r="A55" s="1"/>
      <c r="B55" s="55"/>
      <c r="C55" s="44"/>
      <c r="D55" s="45"/>
      <c r="E55" s="45"/>
      <c r="F55" s="39"/>
      <c r="G55" s="39"/>
      <c r="H55" s="56"/>
    </row>
    <row r="56" spans="1:9" ht="17.7" x14ac:dyDescent="0.8">
      <c r="A56" s="1"/>
      <c r="B56" s="55"/>
      <c r="C56" s="44"/>
      <c r="D56" s="45"/>
      <c r="E56" s="45"/>
      <c r="F56" s="39"/>
      <c r="G56" s="39"/>
      <c r="H56" s="56"/>
    </row>
    <row r="57" spans="1:9" ht="17.7" x14ac:dyDescent="0.8">
      <c r="A57" s="1"/>
      <c r="B57" s="55"/>
      <c r="C57" s="44"/>
      <c r="D57" s="45"/>
      <c r="E57" s="45"/>
      <c r="F57" s="39"/>
      <c r="G57" s="39"/>
      <c r="H57" s="56"/>
    </row>
    <row r="58" spans="1:9" ht="17.7" x14ac:dyDescent="0.8">
      <c r="A58" s="1"/>
      <c r="B58" s="55"/>
      <c r="C58" s="44"/>
      <c r="D58" s="45"/>
      <c r="E58" s="45"/>
      <c r="F58" s="39"/>
      <c r="G58" s="39"/>
      <c r="H58" s="56"/>
    </row>
    <row r="59" spans="1:9" ht="17.7" x14ac:dyDescent="0.8">
      <c r="A59" s="29" t="s">
        <v>40</v>
      </c>
      <c r="B59" s="29" t="s">
        <v>34</v>
      </c>
      <c r="C59" s="7" t="s">
        <v>31</v>
      </c>
      <c r="D59" s="7" t="s">
        <v>32</v>
      </c>
      <c r="E59" s="41" t="s">
        <v>30</v>
      </c>
      <c r="F59" s="60" t="s">
        <v>15</v>
      </c>
      <c r="G59" s="51" t="s">
        <v>16</v>
      </c>
      <c r="H59" s="36" t="s">
        <v>17</v>
      </c>
      <c r="I59" s="25"/>
    </row>
    <row r="60" spans="1:9" x14ac:dyDescent="0.8">
      <c r="A60" s="1"/>
      <c r="B60" s="43" t="s">
        <v>35</v>
      </c>
      <c r="C60" s="26">
        <v>2</v>
      </c>
      <c r="D60" s="21">
        <v>15</v>
      </c>
      <c r="E60" s="42">
        <v>465</v>
      </c>
      <c r="F60" s="37">
        <f>C60*D60*E60</f>
        <v>13950</v>
      </c>
      <c r="G60" s="37">
        <f>C60*D60*E60</f>
        <v>13950</v>
      </c>
      <c r="H60" s="53">
        <f>F60+G60</f>
        <v>27900</v>
      </c>
      <c r="I60" s="25"/>
    </row>
    <row r="61" spans="1:9" x14ac:dyDescent="0.8">
      <c r="A61" s="1"/>
      <c r="B61" s="43" t="s">
        <v>36</v>
      </c>
      <c r="C61" s="23"/>
      <c r="D61" s="24"/>
      <c r="E61" s="42">
        <v>465</v>
      </c>
      <c r="F61" s="38">
        <f>D61*E61</f>
        <v>0</v>
      </c>
      <c r="G61" s="52"/>
      <c r="H61" s="38">
        <f>F61+G61</f>
        <v>0</v>
      </c>
      <c r="I61" s="25"/>
    </row>
    <row r="62" spans="1:9" x14ac:dyDescent="0.8">
      <c r="A62" s="1"/>
      <c r="B62" s="43" t="s">
        <v>37</v>
      </c>
      <c r="C62" s="3"/>
      <c r="D62" s="4"/>
      <c r="E62" s="42">
        <v>367</v>
      </c>
      <c r="F62" s="38">
        <f t="shared" ref="F62:F64" si="10">D62*E62</f>
        <v>0</v>
      </c>
      <c r="G62" s="52"/>
      <c r="H62" s="38">
        <f t="shared" ref="H62:H64" si="11">F62+G62</f>
        <v>0</v>
      </c>
      <c r="I62" s="25"/>
    </row>
    <row r="63" spans="1:9" x14ac:dyDescent="0.8">
      <c r="A63" s="1"/>
      <c r="B63" s="54"/>
      <c r="C63" s="3"/>
      <c r="D63" s="4"/>
      <c r="E63" s="43"/>
      <c r="F63" s="38">
        <f t="shared" si="10"/>
        <v>0</v>
      </c>
      <c r="G63" s="52"/>
      <c r="H63" s="38">
        <f t="shared" si="11"/>
        <v>0</v>
      </c>
      <c r="I63" s="25"/>
    </row>
    <row r="64" spans="1:9" x14ac:dyDescent="0.8">
      <c r="A64" s="1"/>
      <c r="B64" s="1"/>
      <c r="C64" s="3"/>
      <c r="D64" s="5"/>
      <c r="E64" s="1"/>
      <c r="F64" s="38">
        <f t="shared" si="10"/>
        <v>0</v>
      </c>
      <c r="G64" s="52"/>
      <c r="H64" s="38">
        <f t="shared" si="11"/>
        <v>0</v>
      </c>
    </row>
    <row r="65" spans="1:9" ht="17.7" x14ac:dyDescent="0.8">
      <c r="A65" s="1"/>
      <c r="B65" s="55" t="s">
        <v>18</v>
      </c>
      <c r="C65" s="44"/>
      <c r="D65" s="45" t="s">
        <v>2</v>
      </c>
      <c r="E65" s="45"/>
      <c r="F65" s="39">
        <f>SUM(F60:F64)</f>
        <v>13950</v>
      </c>
      <c r="G65" s="39">
        <f>SUM(G60:G64)</f>
        <v>13950</v>
      </c>
      <c r="H65" s="56">
        <f>SUM(H60:H64)</f>
        <v>27900</v>
      </c>
    </row>
    <row r="66" spans="1:9" ht="36" customHeight="1" x14ac:dyDescent="0.8">
      <c r="A66" s="1"/>
      <c r="B66" s="46" t="s">
        <v>6</v>
      </c>
      <c r="C66" s="61"/>
      <c r="D66" s="45"/>
      <c r="E66" s="45"/>
      <c r="F66" s="56">
        <f>F65+F52+F43+F36+F27+F18</f>
        <v>24750</v>
      </c>
      <c r="G66" s="56">
        <f>G65+G52+G43+G36+G27+G18</f>
        <v>15150</v>
      </c>
      <c r="H66" s="56">
        <f>H65+H52+H43+H36+H27+H18</f>
        <v>39900</v>
      </c>
      <c r="I66" s="25"/>
    </row>
    <row r="68" spans="1:9" x14ac:dyDescent="0.8">
      <c r="A68" s="27"/>
      <c r="B68" s="71" t="s">
        <v>63</v>
      </c>
      <c r="C68" s="72"/>
      <c r="D68" s="72"/>
      <c r="E68" s="73"/>
    </row>
    <row r="69" spans="1:9" ht="33.6" x14ac:dyDescent="0.8">
      <c r="A69" s="28" t="s">
        <v>41</v>
      </c>
      <c r="B69" s="28" t="s">
        <v>61</v>
      </c>
      <c r="C69" s="31" t="s">
        <v>15</v>
      </c>
      <c r="D69" s="31" t="s">
        <v>42</v>
      </c>
      <c r="E69" s="31" t="s">
        <v>43</v>
      </c>
      <c r="G69" s="65" t="s">
        <v>79</v>
      </c>
      <c r="H69" s="65"/>
      <c r="I69" s="65"/>
    </row>
    <row r="70" spans="1:9" x14ac:dyDescent="0.8">
      <c r="A70" s="29" t="s">
        <v>19</v>
      </c>
      <c r="B70" s="29" t="s">
        <v>54</v>
      </c>
      <c r="C70" s="3">
        <f>H27</f>
        <v>400</v>
      </c>
      <c r="D70" s="48">
        <f>G18</f>
        <v>1200</v>
      </c>
      <c r="E70" s="15">
        <f>C70+D70</f>
        <v>1600</v>
      </c>
    </row>
    <row r="71" spans="1:9" x14ac:dyDescent="0.8">
      <c r="A71" s="29" t="s">
        <v>21</v>
      </c>
      <c r="B71" s="29" t="s">
        <v>55</v>
      </c>
      <c r="C71" s="3">
        <f>F27</f>
        <v>400</v>
      </c>
      <c r="D71" s="48">
        <f>G27</f>
        <v>0</v>
      </c>
      <c r="E71" s="15">
        <f t="shared" ref="E71:E76" si="12">C71+D71</f>
        <v>400</v>
      </c>
    </row>
    <row r="72" spans="1:9" x14ac:dyDescent="0.8">
      <c r="A72" s="29" t="s">
        <v>23</v>
      </c>
      <c r="B72" s="29" t="s">
        <v>56</v>
      </c>
      <c r="C72" s="3">
        <f>F36</f>
        <v>400</v>
      </c>
      <c r="D72" s="48">
        <f>G27</f>
        <v>0</v>
      </c>
      <c r="E72" s="15">
        <f t="shared" si="12"/>
        <v>400</v>
      </c>
    </row>
    <row r="73" spans="1:9" x14ac:dyDescent="0.8">
      <c r="A73" s="29" t="s">
        <v>24</v>
      </c>
      <c r="B73" s="29" t="s">
        <v>57</v>
      </c>
      <c r="C73" s="3">
        <f>F43</f>
        <v>800</v>
      </c>
      <c r="D73" s="49">
        <f>G36</f>
        <v>0</v>
      </c>
      <c r="E73" s="15">
        <f t="shared" si="12"/>
        <v>800</v>
      </c>
    </row>
    <row r="74" spans="1:9" x14ac:dyDescent="0.8">
      <c r="A74" s="29" t="s">
        <v>39</v>
      </c>
      <c r="B74" s="29" t="s">
        <v>58</v>
      </c>
      <c r="C74" s="3">
        <f>F52</f>
        <v>9000</v>
      </c>
      <c r="D74" s="50">
        <f>G52</f>
        <v>0</v>
      </c>
      <c r="E74" s="15">
        <f t="shared" si="12"/>
        <v>9000</v>
      </c>
    </row>
    <row r="75" spans="1:9" x14ac:dyDescent="0.8">
      <c r="A75" s="29" t="s">
        <v>40</v>
      </c>
      <c r="B75" s="29" t="s">
        <v>59</v>
      </c>
      <c r="C75" s="3">
        <f>F65</f>
        <v>13950</v>
      </c>
      <c r="D75" s="7">
        <f>G65</f>
        <v>13950</v>
      </c>
      <c r="E75" s="15">
        <f t="shared" si="12"/>
        <v>27900</v>
      </c>
    </row>
    <row r="76" spans="1:9" x14ac:dyDescent="0.8">
      <c r="A76" s="29"/>
      <c r="B76" s="29" t="s">
        <v>38</v>
      </c>
      <c r="C76" s="3">
        <f>SUM(C70:C75)</f>
        <v>24950</v>
      </c>
      <c r="D76" s="3">
        <f>SUM(D70:D75)</f>
        <v>15150</v>
      </c>
      <c r="E76" s="15">
        <f t="shared" si="12"/>
        <v>40100</v>
      </c>
    </row>
    <row r="79" spans="1:9" ht="16.75" customHeight="1" x14ac:dyDescent="0.8">
      <c r="A79" s="30"/>
      <c r="B79" s="30"/>
      <c r="C79" s="74" t="s">
        <v>60</v>
      </c>
      <c r="D79" s="74"/>
      <c r="E79" s="74"/>
      <c r="F79" s="74"/>
    </row>
    <row r="80" spans="1:9" ht="50.4" x14ac:dyDescent="0.8">
      <c r="A80" s="28" t="s">
        <v>41</v>
      </c>
      <c r="B80" s="29" t="s">
        <v>43</v>
      </c>
      <c r="C80" s="28" t="s">
        <v>43</v>
      </c>
      <c r="D80" s="31" t="s">
        <v>51</v>
      </c>
      <c r="E80" s="31" t="s">
        <v>52</v>
      </c>
      <c r="F80" s="31" t="s">
        <v>53</v>
      </c>
      <c r="G80" s="32"/>
      <c r="H80" s="32"/>
    </row>
    <row r="81" spans="1:10" x14ac:dyDescent="0.8">
      <c r="A81" s="29" t="s">
        <v>19</v>
      </c>
      <c r="B81" s="1" t="s">
        <v>62</v>
      </c>
      <c r="C81" s="33">
        <f>C76</f>
        <v>24950</v>
      </c>
      <c r="D81" s="15">
        <f>C76*0.5</f>
        <v>12475</v>
      </c>
      <c r="E81" s="15">
        <f>C76*0.3</f>
        <v>7485</v>
      </c>
      <c r="F81" s="15">
        <f>C76*0.2</f>
        <v>4990</v>
      </c>
      <c r="G81" s="34"/>
      <c r="H81" s="34"/>
    </row>
    <row r="82" spans="1:10" x14ac:dyDescent="0.8">
      <c r="A82" s="29" t="s">
        <v>21</v>
      </c>
      <c r="B82" s="1" t="s">
        <v>70</v>
      </c>
      <c r="C82" s="33">
        <f>D76</f>
        <v>15150</v>
      </c>
      <c r="D82" s="15">
        <f>D76*0.5</f>
        <v>7575</v>
      </c>
      <c r="E82" s="15">
        <f>D76*0.3</f>
        <v>4545</v>
      </c>
      <c r="F82" s="15">
        <f>D76*0.2</f>
        <v>3030</v>
      </c>
      <c r="G82" s="34"/>
      <c r="H82" s="34"/>
    </row>
    <row r="83" spans="1:10" x14ac:dyDescent="0.8">
      <c r="A83" s="35"/>
      <c r="D83" s="34"/>
      <c r="E83" s="34"/>
      <c r="F83" s="34"/>
      <c r="G83" s="34"/>
      <c r="H83" s="34"/>
    </row>
    <row r="84" spans="1:10" x14ac:dyDescent="0.8">
      <c r="A84" s="35"/>
      <c r="B84" s="62" t="s">
        <v>80</v>
      </c>
      <c r="C84" s="16"/>
      <c r="D84" s="34"/>
      <c r="E84" s="34"/>
      <c r="F84" s="34"/>
      <c r="G84" s="34"/>
      <c r="H84" s="34"/>
    </row>
    <row r="85" spans="1:10" ht="16.8" customHeight="1" x14ac:dyDescent="0.8">
      <c r="A85" s="35"/>
      <c r="B85" s="62" t="s">
        <v>82</v>
      </c>
      <c r="C85" s="16"/>
      <c r="D85" s="34"/>
      <c r="E85" s="34"/>
      <c r="F85" s="34"/>
      <c r="G85" s="68" t="s">
        <v>83</v>
      </c>
      <c r="H85" s="68"/>
      <c r="I85" s="68"/>
      <c r="J85" s="63"/>
    </row>
    <row r="86" spans="1:10" x14ac:dyDescent="0.8">
      <c r="A86" s="35"/>
      <c r="B86" s="62"/>
      <c r="C86" s="16"/>
      <c r="D86" s="34"/>
      <c r="E86" s="34"/>
      <c r="F86" s="34"/>
      <c r="G86" s="68"/>
      <c r="H86" s="68"/>
      <c r="I86" s="68"/>
    </row>
    <row r="87" spans="1:10" x14ac:dyDescent="0.8">
      <c r="C87" s="16" t="s">
        <v>71</v>
      </c>
    </row>
    <row r="88" spans="1:10" x14ac:dyDescent="0.8">
      <c r="A88" s="30"/>
      <c r="B88" s="30"/>
      <c r="C88" s="74" t="s">
        <v>64</v>
      </c>
      <c r="D88" s="74"/>
      <c r="E88" s="74"/>
      <c r="F88" s="74"/>
    </row>
    <row r="89" spans="1:10" ht="50.4" x14ac:dyDescent="0.8">
      <c r="A89" s="28" t="s">
        <v>41</v>
      </c>
      <c r="B89" s="29" t="s">
        <v>43</v>
      </c>
      <c r="C89" s="28" t="s">
        <v>43</v>
      </c>
      <c r="D89" s="31" t="s">
        <v>65</v>
      </c>
      <c r="E89" s="31" t="s">
        <v>66</v>
      </c>
      <c r="F89" s="31" t="s">
        <v>67</v>
      </c>
      <c r="G89" s="66" t="s">
        <v>78</v>
      </c>
      <c r="H89" s="67"/>
      <c r="I89" s="67"/>
    </row>
    <row r="90" spans="1:10" x14ac:dyDescent="0.8">
      <c r="A90" s="29" t="s">
        <v>19</v>
      </c>
      <c r="B90" s="1" t="s">
        <v>62</v>
      </c>
      <c r="C90" s="33">
        <f>E76</f>
        <v>40100</v>
      </c>
      <c r="D90" s="15">
        <f>C90*0.3</f>
        <v>12030</v>
      </c>
      <c r="E90" s="15">
        <f>C90*0.4</f>
        <v>16040</v>
      </c>
      <c r="F90" s="15">
        <f>C90*0.3</f>
        <v>12030</v>
      </c>
    </row>
    <row r="92" spans="1:10" x14ac:dyDescent="0.8">
      <c r="B92" s="62" t="s">
        <v>80</v>
      </c>
    </row>
    <row r="93" spans="1:10" x14ac:dyDescent="0.8">
      <c r="B93" s="62" t="s">
        <v>81</v>
      </c>
    </row>
  </sheetData>
  <mergeCells count="20">
    <mergeCell ref="A2:H2"/>
    <mergeCell ref="B68:E68"/>
    <mergeCell ref="C88:F88"/>
    <mergeCell ref="C79:F79"/>
    <mergeCell ref="C3:H3"/>
    <mergeCell ref="C4:H4"/>
    <mergeCell ref="C5:H5"/>
    <mergeCell ref="C6:H6"/>
    <mergeCell ref="C7:H7"/>
    <mergeCell ref="A3:B3"/>
    <mergeCell ref="A4:B4"/>
    <mergeCell ref="A7:B7"/>
    <mergeCell ref="A6:B6"/>
    <mergeCell ref="A5:B5"/>
    <mergeCell ref="A8:H8"/>
    <mergeCell ref="G69:I69"/>
    <mergeCell ref="G89:I89"/>
    <mergeCell ref="G85:I86"/>
    <mergeCell ref="C9:E9"/>
    <mergeCell ref="H9:H10"/>
  </mergeCells>
  <phoneticPr fontId="13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7"/>
  <sheetViews>
    <sheetView workbookViewId="0">
      <selection activeCell="D18" sqref="D18"/>
    </sheetView>
  </sheetViews>
  <sheetFormatPr defaultRowHeight="14.4" x14ac:dyDescent="0.55000000000000004"/>
  <cols>
    <col min="2" max="2" width="24.734375" customWidth="1"/>
    <col min="3" max="3" width="22" customWidth="1"/>
    <col min="4" max="4" width="28.5234375" customWidth="1"/>
  </cols>
  <sheetData>
    <row r="1" spans="2:4" x14ac:dyDescent="0.55000000000000004">
      <c r="B1" s="13" t="s">
        <v>49</v>
      </c>
    </row>
    <row r="2" spans="2:4" x14ac:dyDescent="0.55000000000000004">
      <c r="B2" s="14"/>
    </row>
    <row r="3" spans="2:4" ht="14.7" thickBot="1" x14ac:dyDescent="0.6">
      <c r="B3" s="77" t="s">
        <v>50</v>
      </c>
      <c r="C3" s="77"/>
      <c r="D3" s="77"/>
    </row>
    <row r="4" spans="2:4" ht="24.6" x14ac:dyDescent="0.55000000000000004">
      <c r="B4" s="8"/>
      <c r="C4" s="12" t="s">
        <v>44</v>
      </c>
      <c r="D4" s="9" t="s">
        <v>48</v>
      </c>
    </row>
    <row r="5" spans="2:4" ht="14.7" thickBot="1" x14ac:dyDescent="0.6">
      <c r="B5" s="10" t="s">
        <v>45</v>
      </c>
      <c r="C5" s="11">
        <v>0.3</v>
      </c>
      <c r="D5" s="11">
        <v>0.5</v>
      </c>
    </row>
    <row r="6" spans="2:4" ht="14.7" thickBot="1" x14ac:dyDescent="0.6">
      <c r="B6" s="10" t="s">
        <v>46</v>
      </c>
      <c r="C6" s="11">
        <v>0.4</v>
      </c>
      <c r="D6" s="11">
        <v>0.3</v>
      </c>
    </row>
    <row r="7" spans="2:4" ht="14.7" thickBot="1" x14ac:dyDescent="0.6">
      <c r="B7" s="10" t="s">
        <v>47</v>
      </c>
      <c r="C7" s="11">
        <v>0.3</v>
      </c>
      <c r="D7" s="11">
        <v>0.2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Keys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Deribachew  Bekana</dc:creator>
  <cp:lastModifiedBy>Deribachew  Bekana</cp:lastModifiedBy>
  <cp:lastPrinted>2024-07-24T21:42:25Z</cp:lastPrinted>
  <dcterms:created xsi:type="dcterms:W3CDTF">2024-02-23T22:36:36Z</dcterms:created>
  <dcterms:modified xsi:type="dcterms:W3CDTF">2024-07-25T07:02:26Z</dcterms:modified>
</cp:coreProperties>
</file>